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E:\0_2020\1_CONTINGENCIA\2_ACTAS\COMITE GERENCIA Y RIESGO\Anexos_comité_de_gerencia\"/>
    </mc:Choice>
  </mc:AlternateContent>
  <xr:revisionPtr revIDLastSave="0" documentId="13_ncr:1_{7A592E9C-09B5-4C8A-B9F4-2215DC58EDE2}" xr6:coauthVersionLast="36" xr6:coauthVersionMax="36" xr10:uidLastSave="{00000000-0000-0000-0000-000000000000}"/>
  <bookViews>
    <workbookView xWindow="0" yWindow="0" windowWidth="13365" windowHeight="7125" xr2:uid="{00000000-000D-0000-FFFF-FFFF00000000}"/>
  </bookViews>
  <sheets>
    <sheet name="Hoja1 (2)" sheetId="2" r:id="rId1"/>
    <sheet name="Hoja1" sheetId="1" r:id="rId2"/>
  </sheets>
  <definedNames>
    <definedName name="_xlnm.Print_Area" localSheetId="1">Hoja1!$A$1:$K$33</definedName>
    <definedName name="_xlnm.Print_Area" localSheetId="0">'Hoja1 (2)'!$A$1:$K$33</definedName>
    <definedName name="_xlnm.Print_Titles" localSheetId="1">Hoja1!$1:$8</definedName>
    <definedName name="_xlnm.Print_Titles" localSheetId="0">'Hoja1 (2)'!$1:$8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2" l="1"/>
  <c r="G33" i="2"/>
  <c r="I32" i="2"/>
  <c r="I28" i="2"/>
  <c r="F28" i="2"/>
  <c r="I27" i="2"/>
  <c r="F27" i="2"/>
  <c r="I26" i="2"/>
  <c r="F26" i="2"/>
  <c r="F25" i="2"/>
  <c r="I23" i="2"/>
  <c r="F23" i="2"/>
  <c r="I22" i="2"/>
  <c r="F22" i="2"/>
  <c r="I21" i="2"/>
  <c r="I20" i="2"/>
  <c r="F20" i="2"/>
  <c r="I19" i="2"/>
  <c r="F19" i="2"/>
  <c r="I18" i="2"/>
  <c r="F18" i="2"/>
  <c r="F17" i="2"/>
  <c r="I16" i="2"/>
  <c r="F16" i="2"/>
  <c r="I12" i="2"/>
  <c r="F12" i="2"/>
  <c r="I11" i="2"/>
  <c r="F11" i="2"/>
  <c r="I10" i="2"/>
  <c r="F10" i="2"/>
  <c r="I9" i="2"/>
  <c r="I29" i="2" s="1"/>
  <c r="F9" i="2"/>
  <c r="F29" i="2" s="1"/>
  <c r="G31" i="2" s="1"/>
  <c r="G33" i="1" l="1"/>
  <c r="I33" i="1"/>
  <c r="I32" i="1"/>
  <c r="I23" i="1"/>
  <c r="F23" i="1"/>
  <c r="F17" i="1"/>
  <c r="I11" i="1"/>
  <c r="F9" i="1" l="1"/>
  <c r="I19" i="1" l="1"/>
  <c r="I20" i="1"/>
  <c r="I21" i="1"/>
  <c r="I22" i="1"/>
  <c r="I18" i="1"/>
  <c r="I16" i="1"/>
  <c r="F18" i="1"/>
  <c r="F19" i="1"/>
  <c r="F20" i="1"/>
  <c r="F22" i="1"/>
  <c r="F16" i="1"/>
  <c r="I27" i="1"/>
  <c r="I28" i="1"/>
  <c r="I26" i="1"/>
  <c r="F27" i="1"/>
  <c r="F28" i="1"/>
  <c r="F26" i="1"/>
  <c r="F25" i="1"/>
  <c r="F12" i="1"/>
  <c r="I12" i="1"/>
  <c r="I10" i="1"/>
  <c r="F10" i="1"/>
  <c r="F29" i="1" s="1"/>
  <c r="F11" i="1"/>
  <c r="I9" i="1"/>
  <c r="I29" i="1" l="1"/>
  <c r="G31" i="1" s="1"/>
</calcChain>
</file>

<file path=xl/sharedStrings.xml><?xml version="1.0" encoding="utf-8"?>
<sst xmlns="http://schemas.openxmlformats.org/spreadsheetml/2006/main" count="174" uniqueCount="79">
  <si>
    <t>LOCALIDAD</t>
  </si>
  <si>
    <t>DIRECCION</t>
  </si>
  <si>
    <t>ÁREAS LAVADOS</t>
  </si>
  <si>
    <t>SUELO</t>
  </si>
  <si>
    <t>PARED</t>
  </si>
  <si>
    <t>REGISTRO FOTOGRAFICO</t>
  </si>
  <si>
    <t>OBSERVACIONES</t>
  </si>
  <si>
    <t>ANCHO (m)</t>
  </si>
  <si>
    <t>LONG (m)</t>
  </si>
  <si>
    <r>
      <t>ÁREA m</t>
    </r>
    <r>
      <rPr>
        <vertAlign val="superscript"/>
        <sz val="11"/>
        <color theme="1"/>
        <rFont val="Calibri"/>
        <family val="2"/>
        <scheme val="minor"/>
      </rPr>
      <t>2</t>
    </r>
  </si>
  <si>
    <t>ALTURA (m)</t>
  </si>
  <si>
    <t>SERVICIUDAD ESP</t>
  </si>
  <si>
    <t>NIT.816.001.609-1</t>
  </si>
  <si>
    <t>NIUR.1-661700002</t>
  </si>
  <si>
    <t>Empresa Industrial y Comercial del Estado</t>
  </si>
  <si>
    <t>E.S.E Hospital Santa Monica</t>
  </si>
  <si>
    <t>Av. Sta. Mónica #19A-18, Dosquebradas, Risaralda</t>
  </si>
  <si>
    <t>Secretaría De Salud y Seguridad Social De Dosquebradas</t>
  </si>
  <si>
    <t>Carrera 19 #17-20, Santa Mónica, Dosquebradas, Risaralda</t>
  </si>
  <si>
    <t>Clinica Avellana</t>
  </si>
  <si>
    <t>Carrera 19 #17B-00, Santa Mónica, Dosquebradas, Risaralda</t>
  </si>
  <si>
    <t>Fiscalía General De La Nación - Dosquebradas</t>
  </si>
  <si>
    <t># a 70-442,, Pereira-Manizales #70308, Dosquebradas, Risaralda</t>
  </si>
  <si>
    <t>Casa de Justicia Dosquebradas</t>
  </si>
  <si>
    <t>Carrera 21 # 66-21 /Plan 3 Zona 6 Camilo Torres, Dosquebradas, Risaralda</t>
  </si>
  <si>
    <t>Calle 9 #19-02 Esquina Barrio el Japòn, Dosquebradas, Risaralda</t>
  </si>
  <si>
    <t>Fundación Santa Faustina Kowalska</t>
  </si>
  <si>
    <t>Drogueria Humana</t>
  </si>
  <si>
    <t>Audifarma</t>
  </si>
  <si>
    <t>Drogueria farmacenter</t>
  </si>
  <si>
    <t>Cruz Verde</t>
  </si>
  <si>
    <t>Drogas Pachito</t>
  </si>
  <si>
    <t>mz D casa 5 local 1, barrio Guayacanes, Playa Rica.</t>
  </si>
  <si>
    <t>Cra. 16 #16-84  Sta. Monica,Dosquebradas, Risaralda</t>
  </si>
  <si>
    <t>Fundación Hogar El Abuelo El Remanso</t>
  </si>
  <si>
    <t>Cra.9#17b-29  Sta. Monica,Dosquebradas, Risaralda</t>
  </si>
  <si>
    <t>Cra 18#18-72  Sta. Monica,Dosquebradas, Risaralda</t>
  </si>
  <si>
    <t>Cra. 20 #17-66  Sta. Monica,Dosquebradas, Risaralda</t>
  </si>
  <si>
    <t>FARMACIAS</t>
  </si>
  <si>
    <t>ANCIANATOS</t>
  </si>
  <si>
    <t>Centro de Salud Sta. Teresita</t>
  </si>
  <si>
    <t xml:space="preserve">CENTROS DE SALUD </t>
  </si>
  <si>
    <t>Drogueria famidescuentos</t>
  </si>
  <si>
    <t>Casa para el Abuelo Calor de Hogar</t>
  </si>
  <si>
    <t>Cra. 16 #34-05 ,Dosquebradas, Risaralda</t>
  </si>
  <si>
    <t>ENTIDADES PÚBLICAS</t>
  </si>
  <si>
    <t>Calle 8 No. 22B -15, El Japon, Dosquebradas, Risaralda</t>
  </si>
  <si>
    <t xml:space="preserve">cuenta con rejas y puerta </t>
  </si>
  <si>
    <t>La pared la gran parte es en reja</t>
  </si>
  <si>
    <t>En esta localidad se presenta mucha circulación de gente, tener en cuenta si se puede hacer lavado de 5 m más hacia la parte de abajo.</t>
  </si>
  <si>
    <t>Hogar Del Abuelo San Miguel Arcangel</t>
  </si>
  <si>
    <t xml:space="preserve">No cuentan con muro , si no con reja </t>
  </si>
  <si>
    <t xml:space="preserve">cuenta con reja </t>
  </si>
  <si>
    <t xml:space="preserve">Cuenta con reja </t>
  </si>
  <si>
    <t xml:space="preserve">tiene escalera en la entrada principal , cuenta con reja, ventana y puerta </t>
  </si>
  <si>
    <t>Entrada 2- Urgencias</t>
  </si>
  <si>
    <t>la pared es 1m desde el suelo, hay una zona de 15 m de remodelacón de obra en el anden y hacer descapote en el anden</t>
  </si>
  <si>
    <t>cuenta con maya</t>
  </si>
  <si>
    <t>cuenta con maya y 1 metro en la pared es desde el suelo</t>
  </si>
  <si>
    <t>calle 61 cra 16 - 17, Dosquebradas, Risaralda</t>
  </si>
  <si>
    <t>Desde la entrada 10 m hacia la derecha e izquierda, cuenta con reja</t>
  </si>
  <si>
    <t>cuenta con reja</t>
  </si>
  <si>
    <t xml:space="preserve">solo cuenta con vidrio </t>
  </si>
  <si>
    <t>cra 16#35-49, Dosquebradas, Risaralda</t>
  </si>
  <si>
    <t>Plazoleta</t>
  </si>
  <si>
    <t>Serviciudad</t>
  </si>
  <si>
    <t>La entrada es en vidrio , tiene escaleras con un área de 25 m2</t>
  </si>
  <si>
    <t>la mayor parte es mamposteria de 1 m de altura.</t>
  </si>
  <si>
    <t>tiene reja a su alrededor.</t>
  </si>
  <si>
    <t>AREA TOTAL PARED (m2)</t>
  </si>
  <si>
    <t>AREA TOTAL PISO (m2)</t>
  </si>
  <si>
    <t>NA</t>
  </si>
  <si>
    <t>Centro Administrativo Municipal (CAM)</t>
  </si>
  <si>
    <t>Cl. 9 #16-76 Valher, Dosquebradas, Risaralda</t>
  </si>
  <si>
    <t>Drogueria Humanitaria</t>
  </si>
  <si>
    <t>Los Naranjos Calle 49 entre 15 y 16, Dosquebradas, Risaralda</t>
  </si>
  <si>
    <t>1 mes</t>
  </si>
  <si>
    <t>1 semana</t>
  </si>
  <si>
    <r>
      <t>ÁREA m</t>
    </r>
    <r>
      <rPr>
        <vertAlign val="superscript"/>
        <sz val="10"/>
        <color theme="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</si>
</sst>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0.0"/>
  </numFmts>
  <fonts count="16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Bahnschrift SemiBold SemiConden"/>
      <family val="2"/>
    </font>
    <font>
      <sz val="11"/>
      <color theme="1"/>
      <name val="Bahnschrift SemiLight Condensed"/>
      <family val="2"/>
    </font>
    <font>
      <sz val="11"/>
      <color theme="1"/>
      <name val="Eras Bold ITC"/>
      <family val="2"/>
    </font>
    <font>
      <sz val="16"/>
      <color theme="1"/>
      <name val="Eras Bold ITC"/>
      <family val="2"/>
    </font>
    <font>
      <sz val="14"/>
      <color theme="1"/>
      <name val="Bahnschrift SemiBold SemiConden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2" fontId="8" fillId="0" borderId="0" applyFont="0" applyFill="0" applyBorder="0" applyAlignment="0" applyProtection="0"/>
  </cellStyleXfs>
  <cellXfs count="76">
    <xf numFmtId="0" fontId="0" fillId="0" borderId="0" xfId="0"/>
    <xf numFmtId="164" fontId="0" fillId="0" borderId="0" xfId="0" applyNumberFormat="1"/>
    <xf numFmtId="42" fontId="0" fillId="0" borderId="0" xfId="1" applyFont="1"/>
    <xf numFmtId="0" fontId="0" fillId="0" borderId="6" xfId="0" applyFill="1" applyBorder="1" applyAlignment="1">
      <alignment horizontal="left" vertical="center" wrapText="1"/>
    </xf>
    <xf numFmtId="164" fontId="0" fillId="0" borderId="6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wrapText="1"/>
    </xf>
    <xf numFmtId="164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0" xfId="0" applyFill="1" applyBorder="1"/>
    <xf numFmtId="0" fontId="0" fillId="0" borderId="0" xfId="0" applyFill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textRotation="255" readingOrder="1"/>
    </xf>
    <xf numFmtId="0" fontId="0" fillId="0" borderId="6" xfId="0" applyFill="1" applyBorder="1"/>
    <xf numFmtId="0" fontId="6" fillId="0" borderId="6" xfId="0" applyFont="1" applyFill="1" applyBorder="1" applyAlignment="1">
      <alignment vertical="center" textRotation="255" readingOrder="1"/>
    </xf>
    <xf numFmtId="0" fontId="6" fillId="0" borderId="6" xfId="0" applyFont="1" applyFill="1" applyBorder="1" applyAlignment="1">
      <alignment horizontal="center" vertical="center" textRotation="255" wrapText="1" readingOrder="1"/>
    </xf>
    <xf numFmtId="0" fontId="0" fillId="0" borderId="6" xfId="0" applyFill="1" applyBorder="1" applyAlignment="1">
      <alignment horizontal="center"/>
    </xf>
    <xf numFmtId="0" fontId="0" fillId="0" borderId="6" xfId="0" applyBorder="1"/>
    <xf numFmtId="164" fontId="7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Fill="1" applyBorder="1"/>
    <xf numFmtId="0" fontId="11" fillId="0" borderId="0" xfId="0" applyFont="1"/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Fill="1" applyBorder="1"/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textRotation="255" readingOrder="1"/>
    </xf>
    <xf numFmtId="0" fontId="11" fillId="0" borderId="6" xfId="0" applyFont="1" applyFill="1" applyBorder="1" applyAlignment="1">
      <alignment horizontal="justify" vertical="top" wrapText="1"/>
    </xf>
    <xf numFmtId="164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/>
    <xf numFmtId="0" fontId="11" fillId="0" borderId="9" xfId="0" applyFont="1" applyFill="1" applyBorder="1" applyAlignment="1">
      <alignment horizontal="center" vertical="center" textRotation="255" readingOrder="1"/>
    </xf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 textRotation="255" readingOrder="1"/>
    </xf>
    <xf numFmtId="0" fontId="11" fillId="0" borderId="6" xfId="0" applyFont="1" applyFill="1" applyBorder="1" applyAlignment="1">
      <alignment horizontal="center" vertical="center" textRotation="255" readingOrder="1"/>
    </xf>
    <xf numFmtId="0" fontId="11" fillId="0" borderId="6" xfId="0" applyFont="1" applyFill="1" applyBorder="1" applyAlignment="1">
      <alignment horizontal="center" vertical="center" textRotation="255" wrapText="1" readingOrder="1"/>
    </xf>
    <xf numFmtId="164" fontId="13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/>
    </xf>
    <xf numFmtId="0" fontId="11" fillId="0" borderId="6" xfId="0" applyFont="1" applyBorder="1"/>
    <xf numFmtId="0" fontId="11" fillId="0" borderId="0" xfId="0" applyFont="1" applyFill="1"/>
    <xf numFmtId="164" fontId="11" fillId="0" borderId="0" xfId="0" applyNumberFormat="1" applyFont="1"/>
    <xf numFmtId="42" fontId="11" fillId="0" borderId="0" xfId="1" applyFont="1"/>
    <xf numFmtId="0" fontId="14" fillId="0" borderId="6" xfId="0" applyFont="1" applyBorder="1"/>
    <xf numFmtId="0" fontId="15" fillId="0" borderId="6" xfId="0" applyFont="1" applyBorder="1" applyAlignment="1">
      <alignment horizontal="center"/>
    </xf>
    <xf numFmtId="164" fontId="15" fillId="0" borderId="6" xfId="0" applyNumberFormat="1" applyFont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20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image" Target="../media/image18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image" Target="../media/image1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213994</xdr:colOff>
      <xdr:row>0</xdr:row>
      <xdr:rowOff>93741</xdr:rowOff>
    </xdr:from>
    <xdr:to>
      <xdr:col>1</xdr:col>
      <xdr:colOff>990600</xdr:colOff>
      <xdr:row>4</xdr:row>
      <xdr:rowOff>122145</xdr:rowOff>
    </xdr:to>
    <xdr:pic>
      <xdr:nvPicPr>
        <xdr:cNvPr id="2" name="Imagen 1" descr="SUSPENSIONES EN EL SERVICIO DE AGUA SON AJENOS A SERVICIUDAD">
          <a:extLst>
            <a:ext uri="{FF2B5EF4-FFF2-40B4-BE49-F238E27FC236}">
              <a16:creationId xmlns:a16="http://schemas.microsoft.com/office/drawing/2014/main" id="{2D820788-109F-435C-B15B-8409343BA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994" y="93741"/>
          <a:ext cx="1167131" cy="676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34916</xdr:colOff>
      <xdr:row>0</xdr:row>
      <xdr:rowOff>19050</xdr:rowOff>
    </xdr:from>
    <xdr:to>
      <xdr:col>10</xdr:col>
      <xdr:colOff>1451611</xdr:colOff>
      <xdr:row>6</xdr:row>
      <xdr:rowOff>87630</xdr:rowOff>
    </xdr:to>
    <xdr:pic>
      <xdr:nvPicPr>
        <xdr:cNvPr id="3" name="Imagen 2" descr="Salud Dosquebradas (@secresaludosque) | Twitter">
          <a:extLst>
            <a:ext uri="{FF2B5EF4-FFF2-40B4-BE49-F238E27FC236}">
              <a16:creationId xmlns:a16="http://schemas.microsoft.com/office/drawing/2014/main" id="{9051428A-AA96-4455-AD95-43E8F2378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2841" y="19050"/>
          <a:ext cx="1416695" cy="1040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9</xdr:row>
      <xdr:rowOff>304800</xdr:rowOff>
    </xdr:to>
    <xdr:sp macro="" textlink="">
      <xdr:nvSpPr>
        <xdr:cNvPr id="4" name="AutoShape 1" descr="blob:https://web.whatsapp.com/4a535f19-4f3e-4d9b-bf67-47f5cbb70e44">
          <a:extLst>
            <a:ext uri="{FF2B5EF4-FFF2-40B4-BE49-F238E27FC236}">
              <a16:creationId xmlns:a16="http://schemas.microsoft.com/office/drawing/2014/main" id="{ACD83819-5C72-4D32-8E84-8E84525FF77F}"/>
            </a:ext>
          </a:extLst>
        </xdr:cNvPr>
        <xdr:cNvSpPr>
          <a:spLocks noChangeAspect="1" noChangeArrowheads="1"/>
        </xdr:cNvSpPr>
      </xdr:nvSpPr>
      <xdr:spPr bwMode="auto">
        <a:xfrm>
          <a:off x="10067925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8</xdr:row>
      <xdr:rowOff>0</xdr:rowOff>
    </xdr:from>
    <xdr:to>
      <xdr:col>11</xdr:col>
      <xdr:colOff>304800</xdr:colOff>
      <xdr:row>8</xdr:row>
      <xdr:rowOff>304800</xdr:rowOff>
    </xdr:to>
    <xdr:sp macro="" textlink="">
      <xdr:nvSpPr>
        <xdr:cNvPr id="5" name="AutoShape 2" descr="blob:https://web.whatsapp.com/4a535f19-4f3e-4d9b-bf67-47f5cbb70e44">
          <a:extLst>
            <a:ext uri="{FF2B5EF4-FFF2-40B4-BE49-F238E27FC236}">
              <a16:creationId xmlns:a16="http://schemas.microsoft.com/office/drawing/2014/main" id="{EDCE9813-D3AF-4AD6-8963-E389971E29F0}"/>
            </a:ext>
          </a:extLst>
        </xdr:cNvPr>
        <xdr:cNvSpPr>
          <a:spLocks noChangeAspect="1" noChangeArrowheads="1"/>
        </xdr:cNvSpPr>
      </xdr:nvSpPr>
      <xdr:spPr bwMode="auto">
        <a:xfrm>
          <a:off x="11601450" y="179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66674</xdr:colOff>
      <xdr:row>9</xdr:row>
      <xdr:rowOff>26192</xdr:rowOff>
    </xdr:from>
    <xdr:to>
      <xdr:col>10</xdr:col>
      <xdr:colOff>1497329</xdr:colOff>
      <xdr:row>11</xdr:row>
      <xdr:rowOff>9523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FC0C36C-97D5-474B-82A6-9FEB97F7D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4599" y="2921792"/>
          <a:ext cx="1430655" cy="1050131"/>
        </a:xfrm>
        <a:prstGeom prst="rect">
          <a:avLst/>
        </a:prstGeom>
      </xdr:spPr>
    </xdr:pic>
    <xdr:clientData/>
  </xdr:twoCellAnchor>
  <xdr:twoCellAnchor editAs="oneCell">
    <xdr:from>
      <xdr:col>10</xdr:col>
      <xdr:colOff>47625</xdr:colOff>
      <xdr:row>8</xdr:row>
      <xdr:rowOff>33337</xdr:rowOff>
    </xdr:from>
    <xdr:to>
      <xdr:col>10</xdr:col>
      <xdr:colOff>1487805</xdr:colOff>
      <xdr:row>10</xdr:row>
      <xdr:rowOff>14287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566EB9B-4E83-44AD-AA9B-73101FC11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5550" y="1824037"/>
          <a:ext cx="1440180" cy="1057275"/>
        </a:xfrm>
        <a:prstGeom prst="rect">
          <a:avLst/>
        </a:prstGeom>
      </xdr:spPr>
    </xdr:pic>
    <xdr:clientData/>
  </xdr:twoCellAnchor>
  <xdr:twoCellAnchor editAs="oneCell">
    <xdr:from>
      <xdr:col>10</xdr:col>
      <xdr:colOff>192304</xdr:colOff>
      <xdr:row>11</xdr:row>
      <xdr:rowOff>30480</xdr:rowOff>
    </xdr:from>
    <xdr:to>
      <xdr:col>10</xdr:col>
      <xdr:colOff>1371599</xdr:colOff>
      <xdr:row>12</xdr:row>
      <xdr:rowOff>295275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9A225D5-66A5-4810-9A4B-549F511C3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0229" y="5374005"/>
          <a:ext cx="1179295" cy="1264920"/>
        </a:xfrm>
        <a:prstGeom prst="rect">
          <a:avLst/>
        </a:prstGeom>
      </xdr:spPr>
    </xdr:pic>
    <xdr:clientData/>
  </xdr:twoCellAnchor>
  <xdr:twoCellAnchor editAs="oneCell">
    <xdr:from>
      <xdr:col>10</xdr:col>
      <xdr:colOff>50800</xdr:colOff>
      <xdr:row>24</xdr:row>
      <xdr:rowOff>57150</xdr:rowOff>
    </xdr:from>
    <xdr:to>
      <xdr:col>10</xdr:col>
      <xdr:colOff>1459230</xdr:colOff>
      <xdr:row>26</xdr:row>
      <xdr:rowOff>228600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157AB13-54DA-405F-8344-41EA5CBAC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8725" y="18478500"/>
          <a:ext cx="1408430" cy="1143000"/>
        </a:xfrm>
        <a:prstGeom prst="rect">
          <a:avLst/>
        </a:prstGeom>
      </xdr:spPr>
    </xdr:pic>
    <xdr:clientData/>
  </xdr:twoCellAnchor>
  <xdr:twoCellAnchor editAs="oneCell">
    <xdr:from>
      <xdr:col>10</xdr:col>
      <xdr:colOff>347660</xdr:colOff>
      <xdr:row>25</xdr:row>
      <xdr:rowOff>19050</xdr:rowOff>
    </xdr:from>
    <xdr:to>
      <xdr:col>10</xdr:col>
      <xdr:colOff>1278253</xdr:colOff>
      <xdr:row>27</xdr:row>
      <xdr:rowOff>247650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F4E75E8-CE07-4EEE-8D53-3B21F9FA8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5585" y="19697700"/>
          <a:ext cx="930593" cy="1200150"/>
        </a:xfrm>
        <a:prstGeom prst="rect">
          <a:avLst/>
        </a:prstGeom>
      </xdr:spPr>
    </xdr:pic>
    <xdr:clientData/>
  </xdr:twoCellAnchor>
  <xdr:twoCellAnchor editAs="oneCell">
    <xdr:from>
      <xdr:col>10</xdr:col>
      <xdr:colOff>57149</xdr:colOff>
      <xdr:row>17</xdr:row>
      <xdr:rowOff>28575</xdr:rowOff>
    </xdr:from>
    <xdr:to>
      <xdr:col>10</xdr:col>
      <xdr:colOff>1506854</xdr:colOff>
      <xdr:row>19</xdr:row>
      <xdr:rowOff>38099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6E0BE4A1-B94C-42D1-8189-704E92943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5074" y="11896725"/>
          <a:ext cx="1449705" cy="981074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</xdr:colOff>
      <xdr:row>18</xdr:row>
      <xdr:rowOff>40480</xdr:rowOff>
    </xdr:from>
    <xdr:to>
      <xdr:col>10</xdr:col>
      <xdr:colOff>1497330</xdr:colOff>
      <xdr:row>20</xdr:row>
      <xdr:rowOff>26193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279D57B3-498A-42EE-A532-60C7F2BC0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4125" y="12946855"/>
          <a:ext cx="1421130" cy="957263"/>
        </a:xfrm>
        <a:prstGeom prst="rect">
          <a:avLst/>
        </a:prstGeom>
      </xdr:spPr>
    </xdr:pic>
    <xdr:clientData/>
  </xdr:twoCellAnchor>
  <xdr:twoCellAnchor editAs="oneCell">
    <xdr:from>
      <xdr:col>10</xdr:col>
      <xdr:colOff>47625</xdr:colOff>
      <xdr:row>15</xdr:row>
      <xdr:rowOff>42862</xdr:rowOff>
    </xdr:from>
    <xdr:to>
      <xdr:col>10</xdr:col>
      <xdr:colOff>1506855</xdr:colOff>
      <xdr:row>17</xdr:row>
      <xdr:rowOff>189071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85F4B64D-29AF-4270-9002-2D8EE2A62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5550" y="10491787"/>
          <a:ext cx="1459230" cy="974884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26</xdr:row>
      <xdr:rowOff>38099</xdr:rowOff>
    </xdr:from>
    <xdr:to>
      <xdr:col>11</xdr:col>
      <xdr:colOff>1905</xdr:colOff>
      <xdr:row>29</xdr:row>
      <xdr:rowOff>66675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91EF0A9B-5D0D-48A7-AAC5-C0335355E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6975" y="20974049"/>
          <a:ext cx="1516380" cy="1162051"/>
        </a:xfrm>
        <a:prstGeom prst="rect">
          <a:avLst/>
        </a:prstGeom>
      </xdr:spPr>
    </xdr:pic>
    <xdr:clientData/>
  </xdr:twoCellAnchor>
  <xdr:twoCellAnchor editAs="oneCell">
    <xdr:from>
      <xdr:col>10</xdr:col>
      <xdr:colOff>41275</xdr:colOff>
      <xdr:row>27</xdr:row>
      <xdr:rowOff>38099</xdr:rowOff>
    </xdr:from>
    <xdr:to>
      <xdr:col>10</xdr:col>
      <xdr:colOff>1506855</xdr:colOff>
      <xdr:row>32</xdr:row>
      <xdr:rowOff>28575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ED0A83AB-E795-416F-9198-6DFCA2267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9200" y="22231349"/>
          <a:ext cx="1465580" cy="1123951"/>
        </a:xfrm>
        <a:prstGeom prst="rect">
          <a:avLst/>
        </a:prstGeom>
      </xdr:spPr>
    </xdr:pic>
    <xdr:clientData/>
  </xdr:twoCellAnchor>
  <xdr:oneCellAnchor>
    <xdr:from>
      <xdr:col>10</xdr:col>
      <xdr:colOff>28574</xdr:colOff>
      <xdr:row>12</xdr:row>
      <xdr:rowOff>26192</xdr:rowOff>
    </xdr:from>
    <xdr:ext cx="1450976" cy="1212057"/>
    <xdr:pic>
      <xdr:nvPicPr>
        <xdr:cNvPr id="16" name="Imagen 15">
          <a:extLst>
            <a:ext uri="{FF2B5EF4-FFF2-40B4-BE49-F238E27FC236}">
              <a16:creationId xmlns:a16="http://schemas.microsoft.com/office/drawing/2014/main" id="{493B14F0-0982-4C88-A663-5E8DAEF28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499" y="6674642"/>
          <a:ext cx="1450976" cy="1212057"/>
        </a:xfrm>
        <a:prstGeom prst="rect">
          <a:avLst/>
        </a:prstGeom>
      </xdr:spPr>
    </xdr:pic>
    <xdr:clientData/>
  </xdr:oneCellAnchor>
  <xdr:oneCellAnchor>
    <xdr:from>
      <xdr:col>10</xdr:col>
      <xdr:colOff>75406</xdr:colOff>
      <xdr:row>13</xdr:row>
      <xdr:rowOff>31750</xdr:rowOff>
    </xdr:from>
    <xdr:ext cx="1400969" cy="1232959"/>
    <xdr:pic>
      <xdr:nvPicPr>
        <xdr:cNvPr id="17" name="Imagen 16">
          <a:extLst>
            <a:ext uri="{FF2B5EF4-FFF2-40B4-BE49-F238E27FC236}">
              <a16:creationId xmlns:a16="http://schemas.microsoft.com/office/drawing/2014/main" id="{ACD16A4E-CE5D-4145-893E-7D3E2317E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3331" y="7947025"/>
          <a:ext cx="1400969" cy="1232959"/>
        </a:xfrm>
        <a:prstGeom prst="rect">
          <a:avLst/>
        </a:prstGeom>
      </xdr:spPr>
    </xdr:pic>
    <xdr:clientData/>
  </xdr:oneCellAnchor>
  <xdr:twoCellAnchor editAs="oneCell">
    <xdr:from>
      <xdr:col>10</xdr:col>
      <xdr:colOff>63500</xdr:colOff>
      <xdr:row>20</xdr:row>
      <xdr:rowOff>63500</xdr:rowOff>
    </xdr:from>
    <xdr:to>
      <xdr:col>10</xdr:col>
      <xdr:colOff>1513205</xdr:colOff>
      <xdr:row>23</xdr:row>
      <xdr:rowOff>71279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96241EB8-BE7D-4005-A320-A2D951A05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1425" y="14636750"/>
          <a:ext cx="1449705" cy="1141254"/>
        </a:xfrm>
        <a:prstGeom prst="rect">
          <a:avLst/>
        </a:prstGeom>
      </xdr:spPr>
    </xdr:pic>
    <xdr:clientData/>
  </xdr:twoCellAnchor>
  <xdr:twoCellAnchor editAs="oneCell">
    <xdr:from>
      <xdr:col>10</xdr:col>
      <xdr:colOff>61595</xdr:colOff>
      <xdr:row>22</xdr:row>
      <xdr:rowOff>55880</xdr:rowOff>
    </xdr:from>
    <xdr:to>
      <xdr:col>10</xdr:col>
      <xdr:colOff>1530350</xdr:colOff>
      <xdr:row>24</xdr:row>
      <xdr:rowOff>255905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5E7A3602-76EA-4B59-8FB5-06BDDE8E9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9520" y="15838805"/>
          <a:ext cx="1468755" cy="11715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63501</xdr:colOff>
      <xdr:row>23</xdr:row>
      <xdr:rowOff>63501</xdr:rowOff>
    </xdr:from>
    <xdr:to>
      <xdr:col>11</xdr:col>
      <xdr:colOff>3798</xdr:colOff>
      <xdr:row>25</xdr:row>
      <xdr:rowOff>331470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DBB20E1C-96BB-48FD-B3A1-6560ECCB6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1426" y="17141826"/>
          <a:ext cx="1473822" cy="12395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213994</xdr:colOff>
      <xdr:row>0</xdr:row>
      <xdr:rowOff>93740</xdr:rowOff>
    </xdr:from>
    <xdr:to>
      <xdr:col>1</xdr:col>
      <xdr:colOff>1555837</xdr:colOff>
      <xdr:row>4</xdr:row>
      <xdr:rowOff>144779</xdr:rowOff>
    </xdr:to>
    <xdr:pic>
      <xdr:nvPicPr>
        <xdr:cNvPr id="2" name="Imagen 1" descr="SUSPENSIONES EN EL SERVICIO DE AGUA SON AJENOS A SERVICIUDA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994" y="93740"/>
          <a:ext cx="1745703" cy="1026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34916</xdr:colOff>
      <xdr:row>0</xdr:row>
      <xdr:rowOff>19050</xdr:rowOff>
    </xdr:from>
    <xdr:to>
      <xdr:col>10</xdr:col>
      <xdr:colOff>1451611</xdr:colOff>
      <xdr:row>4</xdr:row>
      <xdr:rowOff>106680</xdr:rowOff>
    </xdr:to>
    <xdr:pic>
      <xdr:nvPicPr>
        <xdr:cNvPr id="3" name="Imagen 2" descr="Salud Dosquebradas (@secresaludosque) | Twitte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8136" y="19050"/>
          <a:ext cx="1416695" cy="1062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9</xdr:row>
      <xdr:rowOff>304800</xdr:rowOff>
    </xdr:to>
    <xdr:sp macro="" textlink="">
      <xdr:nvSpPr>
        <xdr:cNvPr id="1025" name="AutoShape 1" descr="blob:https://web.whatsapp.com/4a535f19-4f3e-4d9b-bf67-47f5cbb70e4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01727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8</xdr:row>
      <xdr:rowOff>0</xdr:rowOff>
    </xdr:from>
    <xdr:to>
      <xdr:col>11</xdr:col>
      <xdr:colOff>304800</xdr:colOff>
      <xdr:row>8</xdr:row>
      <xdr:rowOff>304800</xdr:rowOff>
    </xdr:to>
    <xdr:sp macro="" textlink="">
      <xdr:nvSpPr>
        <xdr:cNvPr id="1026" name="AutoShape 2" descr="blob:https://web.whatsapp.com/4a535f19-4f3e-4d9b-bf67-47f5cbb70e4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16967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66674</xdr:colOff>
      <xdr:row>9</xdr:row>
      <xdr:rowOff>26192</xdr:rowOff>
    </xdr:from>
    <xdr:to>
      <xdr:col>10</xdr:col>
      <xdr:colOff>1497329</xdr:colOff>
      <xdr:row>9</xdr:row>
      <xdr:rowOff>1076323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2714" y="2944652"/>
          <a:ext cx="1430655" cy="1050131"/>
        </a:xfrm>
        <a:prstGeom prst="rect">
          <a:avLst/>
        </a:prstGeom>
      </xdr:spPr>
    </xdr:pic>
    <xdr:clientData/>
  </xdr:twoCellAnchor>
  <xdr:twoCellAnchor editAs="oneCell">
    <xdr:from>
      <xdr:col>10</xdr:col>
      <xdr:colOff>47625</xdr:colOff>
      <xdr:row>8</xdr:row>
      <xdr:rowOff>33337</xdr:rowOff>
    </xdr:from>
    <xdr:to>
      <xdr:col>10</xdr:col>
      <xdr:colOff>1487805</xdr:colOff>
      <xdr:row>8</xdr:row>
      <xdr:rowOff>1090612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3665" y="1846897"/>
          <a:ext cx="1440180" cy="1057275"/>
        </a:xfrm>
        <a:prstGeom prst="rect">
          <a:avLst/>
        </a:prstGeom>
      </xdr:spPr>
    </xdr:pic>
    <xdr:clientData/>
  </xdr:twoCellAnchor>
  <xdr:twoCellAnchor editAs="oneCell">
    <xdr:from>
      <xdr:col>10</xdr:col>
      <xdr:colOff>192304</xdr:colOff>
      <xdr:row>11</xdr:row>
      <xdr:rowOff>30480</xdr:rowOff>
    </xdr:from>
    <xdr:to>
      <xdr:col>10</xdr:col>
      <xdr:colOff>1371599</xdr:colOff>
      <xdr:row>11</xdr:row>
      <xdr:rowOff>1295400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8344" y="5394960"/>
          <a:ext cx="1179295" cy="1264920"/>
        </a:xfrm>
        <a:prstGeom prst="rect">
          <a:avLst/>
        </a:prstGeom>
      </xdr:spPr>
    </xdr:pic>
    <xdr:clientData/>
  </xdr:twoCellAnchor>
  <xdr:twoCellAnchor editAs="oneCell">
    <xdr:from>
      <xdr:col>10</xdr:col>
      <xdr:colOff>50800</xdr:colOff>
      <xdr:row>24</xdr:row>
      <xdr:rowOff>57150</xdr:rowOff>
    </xdr:from>
    <xdr:to>
      <xdr:col>10</xdr:col>
      <xdr:colOff>1459230</xdr:colOff>
      <xdr:row>24</xdr:row>
      <xdr:rowOff>1200150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6840" y="18497550"/>
          <a:ext cx="1408430" cy="1143000"/>
        </a:xfrm>
        <a:prstGeom prst="rect">
          <a:avLst/>
        </a:prstGeom>
      </xdr:spPr>
    </xdr:pic>
    <xdr:clientData/>
  </xdr:twoCellAnchor>
  <xdr:twoCellAnchor editAs="oneCell">
    <xdr:from>
      <xdr:col>10</xdr:col>
      <xdr:colOff>347660</xdr:colOff>
      <xdr:row>25</xdr:row>
      <xdr:rowOff>19050</xdr:rowOff>
    </xdr:from>
    <xdr:to>
      <xdr:col>10</xdr:col>
      <xdr:colOff>1278253</xdr:colOff>
      <xdr:row>25</xdr:row>
      <xdr:rowOff>1219200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0360" y="31061025"/>
          <a:ext cx="900113" cy="1200150"/>
        </a:xfrm>
        <a:prstGeom prst="rect">
          <a:avLst/>
        </a:prstGeom>
      </xdr:spPr>
    </xdr:pic>
    <xdr:clientData/>
  </xdr:twoCellAnchor>
  <xdr:twoCellAnchor editAs="oneCell">
    <xdr:from>
      <xdr:col>10</xdr:col>
      <xdr:colOff>57149</xdr:colOff>
      <xdr:row>17</xdr:row>
      <xdr:rowOff>28575</xdr:rowOff>
    </xdr:from>
    <xdr:to>
      <xdr:col>10</xdr:col>
      <xdr:colOff>1506854</xdr:colOff>
      <xdr:row>17</xdr:row>
      <xdr:rowOff>1009649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9849" y="19164300"/>
          <a:ext cx="1419225" cy="981074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</xdr:colOff>
      <xdr:row>18</xdr:row>
      <xdr:rowOff>40480</xdr:rowOff>
    </xdr:from>
    <xdr:to>
      <xdr:col>10</xdr:col>
      <xdr:colOff>1497330</xdr:colOff>
      <xdr:row>18</xdr:row>
      <xdr:rowOff>997743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8900" y="20214430"/>
          <a:ext cx="1390650" cy="957263"/>
        </a:xfrm>
        <a:prstGeom prst="rect">
          <a:avLst/>
        </a:prstGeom>
      </xdr:spPr>
    </xdr:pic>
    <xdr:clientData/>
  </xdr:twoCellAnchor>
  <xdr:twoCellAnchor editAs="oneCell">
    <xdr:from>
      <xdr:col>10</xdr:col>
      <xdr:colOff>47625</xdr:colOff>
      <xdr:row>15</xdr:row>
      <xdr:rowOff>42862</xdr:rowOff>
    </xdr:from>
    <xdr:to>
      <xdr:col>10</xdr:col>
      <xdr:colOff>1506855</xdr:colOff>
      <xdr:row>15</xdr:row>
      <xdr:rowOff>1017746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5" y="18140362"/>
          <a:ext cx="1428750" cy="978694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26</xdr:row>
      <xdr:rowOff>38099</xdr:rowOff>
    </xdr:from>
    <xdr:to>
      <xdr:col>11</xdr:col>
      <xdr:colOff>1905</xdr:colOff>
      <xdr:row>26</xdr:row>
      <xdr:rowOff>1200150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0" y="32337374"/>
          <a:ext cx="1485900" cy="1162051"/>
        </a:xfrm>
        <a:prstGeom prst="rect">
          <a:avLst/>
        </a:prstGeom>
      </xdr:spPr>
    </xdr:pic>
    <xdr:clientData/>
  </xdr:twoCellAnchor>
  <xdr:twoCellAnchor editAs="oneCell">
    <xdr:from>
      <xdr:col>10</xdr:col>
      <xdr:colOff>41275</xdr:colOff>
      <xdr:row>27</xdr:row>
      <xdr:rowOff>38099</xdr:rowOff>
    </xdr:from>
    <xdr:to>
      <xdr:col>10</xdr:col>
      <xdr:colOff>1506855</xdr:colOff>
      <xdr:row>27</xdr:row>
      <xdr:rowOff>1162050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3975" y="33594674"/>
          <a:ext cx="1435100" cy="1123951"/>
        </a:xfrm>
        <a:prstGeom prst="rect">
          <a:avLst/>
        </a:prstGeom>
      </xdr:spPr>
    </xdr:pic>
    <xdr:clientData/>
  </xdr:twoCellAnchor>
  <xdr:oneCellAnchor>
    <xdr:from>
      <xdr:col>10</xdr:col>
      <xdr:colOff>28574</xdr:colOff>
      <xdr:row>12</xdr:row>
      <xdr:rowOff>26192</xdr:rowOff>
    </xdr:from>
    <xdr:ext cx="1450976" cy="1212057"/>
    <xdr:pic>
      <xdr:nvPicPr>
        <xdr:cNvPr id="40" name="Imagen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4449" y="7979567"/>
          <a:ext cx="1450976" cy="1212057"/>
        </a:xfrm>
        <a:prstGeom prst="rect">
          <a:avLst/>
        </a:prstGeom>
      </xdr:spPr>
    </xdr:pic>
    <xdr:clientData/>
  </xdr:oneCellAnchor>
  <xdr:oneCellAnchor>
    <xdr:from>
      <xdr:col>10</xdr:col>
      <xdr:colOff>75406</xdr:colOff>
      <xdr:row>13</xdr:row>
      <xdr:rowOff>31750</xdr:rowOff>
    </xdr:from>
    <xdr:ext cx="1400969" cy="1232959"/>
    <xdr:pic>
      <xdr:nvPicPr>
        <xdr:cNvPr id="41" name="Imagen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1281" y="9286875"/>
          <a:ext cx="1400969" cy="1232959"/>
        </a:xfrm>
        <a:prstGeom prst="rect">
          <a:avLst/>
        </a:prstGeom>
      </xdr:spPr>
    </xdr:pic>
    <xdr:clientData/>
  </xdr:oneCellAnchor>
  <xdr:twoCellAnchor editAs="oneCell">
    <xdr:from>
      <xdr:col>10</xdr:col>
      <xdr:colOff>63500</xdr:colOff>
      <xdr:row>20</xdr:row>
      <xdr:rowOff>63500</xdr:rowOff>
    </xdr:from>
    <xdr:to>
      <xdr:col>10</xdr:col>
      <xdr:colOff>1513205</xdr:colOff>
      <xdr:row>21</xdr:row>
      <xdr:rowOff>576104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375" y="19208750"/>
          <a:ext cx="1419225" cy="1150144"/>
        </a:xfrm>
        <a:prstGeom prst="rect">
          <a:avLst/>
        </a:prstGeom>
      </xdr:spPr>
    </xdr:pic>
    <xdr:clientData/>
  </xdr:twoCellAnchor>
  <xdr:twoCellAnchor editAs="oneCell">
    <xdr:from>
      <xdr:col>10</xdr:col>
      <xdr:colOff>61595</xdr:colOff>
      <xdr:row>22</xdr:row>
      <xdr:rowOff>55880</xdr:rowOff>
    </xdr:from>
    <xdr:to>
      <xdr:col>10</xdr:col>
      <xdr:colOff>1530350</xdr:colOff>
      <xdr:row>22</xdr:row>
      <xdr:rowOff>1227455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635" y="15859760"/>
          <a:ext cx="1478280" cy="11715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63501</xdr:colOff>
      <xdr:row>23</xdr:row>
      <xdr:rowOff>63501</xdr:rowOff>
    </xdr:from>
    <xdr:to>
      <xdr:col>11</xdr:col>
      <xdr:colOff>3798</xdr:colOff>
      <xdr:row>23</xdr:row>
      <xdr:rowOff>1303020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9541" y="17162781"/>
          <a:ext cx="1473822" cy="1239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87B2B-BD0A-46DD-82B7-02398F2840E4}">
  <dimension ref="A1:K33"/>
  <sheetViews>
    <sheetView tabSelected="1" view="pageBreakPreview" zoomScaleNormal="100" zoomScaleSheetLayoutView="100" workbookViewId="0">
      <selection activeCell="J29" sqref="A6:J29"/>
    </sheetView>
  </sheetViews>
  <sheetFormatPr baseColWidth="10" defaultRowHeight="12.75" x14ac:dyDescent="0.2"/>
  <cols>
    <col min="1" max="1" width="5.85546875" style="45" customWidth="1"/>
    <col min="2" max="2" width="26.5703125" style="45" customWidth="1"/>
    <col min="3" max="3" width="22.5703125" style="45" customWidth="1"/>
    <col min="4" max="4" width="8.85546875" style="45" customWidth="1"/>
    <col min="5" max="5" width="11" style="45" customWidth="1"/>
    <col min="6" max="6" width="8.42578125" style="45" customWidth="1"/>
    <col min="7" max="8" width="10.42578125" style="45" customWidth="1"/>
    <col min="9" max="9" width="10.85546875" style="45" customWidth="1"/>
    <col min="10" max="10" width="23.42578125" style="45" customWidth="1"/>
    <col min="11" max="11" width="23" style="70" customWidth="1"/>
    <col min="12" max="16384" width="11.42578125" style="45"/>
  </cols>
  <sheetData>
    <row r="1" spans="1:11" x14ac:dyDescent="0.2">
      <c r="A1" s="39"/>
      <c r="B1" s="40"/>
      <c r="C1" s="41" t="s">
        <v>11</v>
      </c>
      <c r="D1" s="42"/>
      <c r="E1" s="42"/>
      <c r="F1" s="42"/>
      <c r="G1" s="42"/>
      <c r="H1" s="42"/>
      <c r="I1" s="42"/>
      <c r="J1" s="43"/>
      <c r="K1" s="44"/>
    </row>
    <row r="2" spans="1:11" x14ac:dyDescent="0.2">
      <c r="A2" s="39"/>
      <c r="B2" s="40"/>
      <c r="C2" s="46"/>
      <c r="D2" s="47"/>
      <c r="E2" s="47"/>
      <c r="F2" s="47"/>
      <c r="G2" s="47"/>
      <c r="H2" s="47"/>
      <c r="I2" s="47"/>
      <c r="J2" s="48"/>
      <c r="K2" s="49"/>
    </row>
    <row r="3" spans="1:11" x14ac:dyDescent="0.2">
      <c r="A3" s="39"/>
      <c r="B3" s="40"/>
      <c r="C3" s="50" t="s">
        <v>14</v>
      </c>
      <c r="D3" s="51"/>
      <c r="E3" s="51"/>
      <c r="F3" s="51"/>
      <c r="G3" s="51"/>
      <c r="H3" s="51"/>
      <c r="I3" s="51"/>
      <c r="J3" s="40"/>
      <c r="K3" s="49"/>
    </row>
    <row r="4" spans="1:11" x14ac:dyDescent="0.2">
      <c r="A4" s="39"/>
      <c r="B4" s="40"/>
      <c r="C4" s="50" t="s">
        <v>12</v>
      </c>
      <c r="D4" s="51"/>
      <c r="E4" s="51"/>
      <c r="F4" s="51"/>
      <c r="G4" s="51"/>
      <c r="H4" s="51"/>
      <c r="I4" s="51"/>
      <c r="J4" s="40"/>
      <c r="K4" s="49"/>
    </row>
    <row r="5" spans="1:11" x14ac:dyDescent="0.2">
      <c r="A5" s="39"/>
      <c r="B5" s="40"/>
      <c r="C5" s="50" t="s">
        <v>13</v>
      </c>
      <c r="D5" s="51"/>
      <c r="E5" s="51"/>
      <c r="F5" s="51"/>
      <c r="G5" s="51"/>
      <c r="H5" s="51"/>
      <c r="I5" s="51"/>
      <c r="J5" s="40"/>
      <c r="K5" s="49"/>
    </row>
    <row r="6" spans="1:11" x14ac:dyDescent="0.2">
      <c r="A6" s="52" t="s">
        <v>0</v>
      </c>
      <c r="B6" s="52"/>
      <c r="C6" s="52" t="s">
        <v>1</v>
      </c>
      <c r="D6" s="52" t="s">
        <v>2</v>
      </c>
      <c r="E6" s="52"/>
      <c r="F6" s="52"/>
      <c r="G6" s="52"/>
      <c r="H6" s="52"/>
      <c r="I6" s="52"/>
      <c r="J6" s="53" t="s">
        <v>6</v>
      </c>
      <c r="K6" s="54" t="s">
        <v>5</v>
      </c>
    </row>
    <row r="7" spans="1:11" x14ac:dyDescent="0.2">
      <c r="A7" s="52"/>
      <c r="B7" s="52"/>
      <c r="C7" s="52"/>
      <c r="D7" s="52" t="s">
        <v>3</v>
      </c>
      <c r="E7" s="52"/>
      <c r="F7" s="52"/>
      <c r="G7" s="52" t="s">
        <v>4</v>
      </c>
      <c r="H7" s="52"/>
      <c r="I7" s="52"/>
      <c r="J7" s="53"/>
      <c r="K7" s="54"/>
    </row>
    <row r="8" spans="1:11" ht="14.25" x14ac:dyDescent="0.2">
      <c r="A8" s="52"/>
      <c r="B8" s="52"/>
      <c r="C8" s="52"/>
      <c r="D8" s="55" t="s">
        <v>7</v>
      </c>
      <c r="E8" s="55" t="s">
        <v>8</v>
      </c>
      <c r="F8" s="55" t="s">
        <v>78</v>
      </c>
      <c r="G8" s="55" t="s">
        <v>10</v>
      </c>
      <c r="H8" s="55" t="s">
        <v>8</v>
      </c>
      <c r="I8" s="55" t="s">
        <v>78</v>
      </c>
      <c r="J8" s="53"/>
      <c r="K8" s="54"/>
    </row>
    <row r="9" spans="1:11" ht="46.5" customHeight="1" x14ac:dyDescent="0.2">
      <c r="A9" s="56" t="s">
        <v>38</v>
      </c>
      <c r="B9" s="57" t="s">
        <v>27</v>
      </c>
      <c r="C9" s="57" t="s">
        <v>25</v>
      </c>
      <c r="D9" s="58">
        <v>1.57</v>
      </c>
      <c r="E9" s="59">
        <v>9.4</v>
      </c>
      <c r="F9" s="58">
        <f>+D9*E9</f>
        <v>14.758000000000001</v>
      </c>
      <c r="G9" s="59">
        <v>1</v>
      </c>
      <c r="H9" s="59">
        <v>2.4</v>
      </c>
      <c r="I9" s="59">
        <f>+G9*H9</f>
        <v>2.4</v>
      </c>
      <c r="J9" s="57" t="s">
        <v>47</v>
      </c>
      <c r="K9" s="60"/>
    </row>
    <row r="10" spans="1:11" ht="38.25" x14ac:dyDescent="0.2">
      <c r="A10" s="61"/>
      <c r="B10" s="57" t="s">
        <v>42</v>
      </c>
      <c r="C10" s="57" t="s">
        <v>46</v>
      </c>
      <c r="D10" s="58">
        <v>3.5</v>
      </c>
      <c r="E10" s="59">
        <v>11.6</v>
      </c>
      <c r="F10" s="58">
        <f t="shared" ref="F10:F12" si="0">+D10*E10</f>
        <v>40.6</v>
      </c>
      <c r="G10" s="59">
        <v>1</v>
      </c>
      <c r="H10" s="59">
        <v>2</v>
      </c>
      <c r="I10" s="59">
        <f>+G10*H10</f>
        <v>2</v>
      </c>
      <c r="J10" s="57" t="s">
        <v>48</v>
      </c>
      <c r="K10" s="60"/>
    </row>
    <row r="11" spans="1:11" ht="45.75" customHeight="1" x14ac:dyDescent="0.2">
      <c r="A11" s="61"/>
      <c r="B11" s="57" t="s">
        <v>74</v>
      </c>
      <c r="C11" s="57" t="s">
        <v>75</v>
      </c>
      <c r="D11" s="58">
        <v>1.5</v>
      </c>
      <c r="E11" s="59">
        <v>7</v>
      </c>
      <c r="F11" s="58">
        <f t="shared" si="0"/>
        <v>10.5</v>
      </c>
      <c r="G11" s="59">
        <v>1</v>
      </c>
      <c r="H11" s="59">
        <v>7</v>
      </c>
      <c r="I11" s="59">
        <f>+G11*H11</f>
        <v>7</v>
      </c>
      <c r="J11" s="57"/>
      <c r="K11" s="60"/>
    </row>
    <row r="12" spans="1:11" ht="78.75" customHeight="1" x14ac:dyDescent="0.2">
      <c r="A12" s="61"/>
      <c r="B12" s="57" t="s">
        <v>28</v>
      </c>
      <c r="C12" s="57" t="s">
        <v>73</v>
      </c>
      <c r="D12" s="58">
        <v>3.2</v>
      </c>
      <c r="E12" s="59">
        <v>10</v>
      </c>
      <c r="F12" s="58">
        <f t="shared" si="0"/>
        <v>32</v>
      </c>
      <c r="G12" s="59">
        <v>1</v>
      </c>
      <c r="H12" s="59">
        <v>5.2</v>
      </c>
      <c r="I12" s="59">
        <f t="shared" ref="I12" si="1">+G12*H12</f>
        <v>5.2</v>
      </c>
      <c r="J12" s="57" t="s">
        <v>49</v>
      </c>
      <c r="K12" s="60"/>
    </row>
    <row r="13" spans="1:11" ht="25.5" x14ac:dyDescent="0.2">
      <c r="A13" s="61"/>
      <c r="B13" s="57" t="s">
        <v>29</v>
      </c>
      <c r="C13" s="57" t="s">
        <v>44</v>
      </c>
      <c r="D13" s="58">
        <v>2</v>
      </c>
      <c r="E13" s="59">
        <v>18.100000000000001</v>
      </c>
      <c r="F13" s="58">
        <v>36.200000000000003</v>
      </c>
      <c r="G13" s="59">
        <v>1</v>
      </c>
      <c r="H13" s="59">
        <v>5.0599999999999996</v>
      </c>
      <c r="I13" s="59">
        <v>5.0599999999999996</v>
      </c>
      <c r="J13" s="62" t="s">
        <v>61</v>
      </c>
      <c r="K13" s="60"/>
    </row>
    <row r="14" spans="1:11" ht="30.75" customHeight="1" x14ac:dyDescent="0.2">
      <c r="A14" s="61"/>
      <c r="B14" s="57" t="s">
        <v>30</v>
      </c>
      <c r="C14" s="57" t="s">
        <v>63</v>
      </c>
      <c r="D14" s="58">
        <v>7.1</v>
      </c>
      <c r="E14" s="59">
        <v>5.8</v>
      </c>
      <c r="F14" s="58">
        <v>41.18</v>
      </c>
      <c r="G14" s="59">
        <v>1</v>
      </c>
      <c r="H14" s="59">
        <v>5.8</v>
      </c>
      <c r="I14" s="59">
        <v>5.8</v>
      </c>
      <c r="J14" s="57" t="s">
        <v>62</v>
      </c>
      <c r="K14" s="60"/>
    </row>
    <row r="15" spans="1:11" ht="38.25" x14ac:dyDescent="0.2">
      <c r="A15" s="63"/>
      <c r="B15" s="57" t="s">
        <v>31</v>
      </c>
      <c r="C15" s="57" t="s">
        <v>32</v>
      </c>
      <c r="D15" s="58">
        <v>3.2</v>
      </c>
      <c r="E15" s="59">
        <v>3</v>
      </c>
      <c r="F15" s="58">
        <v>9.6000000000000014</v>
      </c>
      <c r="G15" s="59" t="s">
        <v>71</v>
      </c>
      <c r="H15" s="59" t="s">
        <v>71</v>
      </c>
      <c r="I15" s="59" t="s">
        <v>71</v>
      </c>
      <c r="J15" s="57" t="s">
        <v>52</v>
      </c>
      <c r="K15" s="60"/>
    </row>
    <row r="16" spans="1:11" ht="52.5" customHeight="1" x14ac:dyDescent="0.2">
      <c r="A16" s="64" t="s">
        <v>41</v>
      </c>
      <c r="B16" s="54" t="s">
        <v>15</v>
      </c>
      <c r="C16" s="62" t="s">
        <v>16</v>
      </c>
      <c r="D16" s="58">
        <v>2.15</v>
      </c>
      <c r="E16" s="59">
        <v>285</v>
      </c>
      <c r="F16" s="58">
        <f>+E16*D16</f>
        <v>612.75</v>
      </c>
      <c r="G16" s="59">
        <v>1</v>
      </c>
      <c r="H16" s="59">
        <v>285</v>
      </c>
      <c r="I16" s="59">
        <f>+G16*H16</f>
        <v>285</v>
      </c>
      <c r="J16" s="57" t="s">
        <v>56</v>
      </c>
      <c r="K16" s="60"/>
    </row>
    <row r="17" spans="1:11" x14ac:dyDescent="0.2">
      <c r="A17" s="64"/>
      <c r="B17" s="54"/>
      <c r="C17" s="62" t="s">
        <v>55</v>
      </c>
      <c r="D17" s="58">
        <v>5.3</v>
      </c>
      <c r="E17" s="59">
        <v>25</v>
      </c>
      <c r="F17" s="58">
        <f>+D17*E17</f>
        <v>132.5</v>
      </c>
      <c r="G17" s="59" t="s">
        <v>71</v>
      </c>
      <c r="H17" s="59" t="s">
        <v>71</v>
      </c>
      <c r="I17" s="59" t="s">
        <v>71</v>
      </c>
      <c r="J17" s="62"/>
      <c r="K17" s="60"/>
    </row>
    <row r="18" spans="1:11" ht="38.25" x14ac:dyDescent="0.2">
      <c r="A18" s="64"/>
      <c r="B18" s="62" t="s">
        <v>17</v>
      </c>
      <c r="C18" s="62" t="s">
        <v>18</v>
      </c>
      <c r="D18" s="58">
        <v>3.6</v>
      </c>
      <c r="E18" s="59">
        <v>39.200000000000003</v>
      </c>
      <c r="F18" s="58">
        <f t="shared" ref="F18:F23" si="2">+D18*E18</f>
        <v>141.12</v>
      </c>
      <c r="G18" s="59">
        <v>1</v>
      </c>
      <c r="H18" s="59">
        <v>39.200000000000003</v>
      </c>
      <c r="I18" s="59">
        <f>+G18*H18</f>
        <v>39.200000000000003</v>
      </c>
      <c r="J18" s="62" t="s">
        <v>57</v>
      </c>
      <c r="K18" s="60"/>
    </row>
    <row r="19" spans="1:11" ht="38.25" x14ac:dyDescent="0.2">
      <c r="A19" s="64"/>
      <c r="B19" s="57" t="s">
        <v>19</v>
      </c>
      <c r="C19" s="57" t="s">
        <v>20</v>
      </c>
      <c r="D19" s="58">
        <v>1.6</v>
      </c>
      <c r="E19" s="59">
        <v>66.099999999999994</v>
      </c>
      <c r="F19" s="58">
        <f t="shared" si="2"/>
        <v>105.75999999999999</v>
      </c>
      <c r="G19" s="59">
        <v>1</v>
      </c>
      <c r="H19" s="59">
        <v>66.099999999999994</v>
      </c>
      <c r="I19" s="59">
        <f t="shared" ref="I19:I23" si="3">+G19*H19</f>
        <v>66.099999999999994</v>
      </c>
      <c r="J19" s="62" t="s">
        <v>58</v>
      </c>
      <c r="K19" s="60"/>
    </row>
    <row r="20" spans="1:11" ht="38.25" x14ac:dyDescent="0.2">
      <c r="A20" s="64"/>
      <c r="B20" s="57" t="s">
        <v>40</v>
      </c>
      <c r="C20" s="57" t="s">
        <v>59</v>
      </c>
      <c r="D20" s="58">
        <v>1.34</v>
      </c>
      <c r="E20" s="59">
        <v>33</v>
      </c>
      <c r="F20" s="58">
        <f t="shared" si="2"/>
        <v>44.220000000000006</v>
      </c>
      <c r="G20" s="59">
        <v>1</v>
      </c>
      <c r="H20" s="59">
        <v>33</v>
      </c>
      <c r="I20" s="59">
        <f t="shared" si="3"/>
        <v>33</v>
      </c>
      <c r="J20" s="62" t="s">
        <v>60</v>
      </c>
      <c r="K20" s="60"/>
    </row>
    <row r="21" spans="1:11" ht="38.25" x14ac:dyDescent="0.2">
      <c r="A21" s="65" t="s">
        <v>45</v>
      </c>
      <c r="B21" s="54" t="s">
        <v>72</v>
      </c>
      <c r="C21" s="57" t="s">
        <v>64</v>
      </c>
      <c r="D21" s="66"/>
      <c r="E21" s="67"/>
      <c r="F21" s="66">
        <v>1700</v>
      </c>
      <c r="G21" s="67">
        <v>1</v>
      </c>
      <c r="H21" s="67">
        <v>91</v>
      </c>
      <c r="I21" s="67">
        <f t="shared" si="3"/>
        <v>91</v>
      </c>
      <c r="J21" s="57" t="s">
        <v>67</v>
      </c>
      <c r="K21" s="68"/>
    </row>
    <row r="22" spans="1:11" x14ac:dyDescent="0.2">
      <c r="A22" s="65"/>
      <c r="B22" s="54"/>
      <c r="C22" s="57" t="s">
        <v>65</v>
      </c>
      <c r="D22" s="58">
        <v>4.5</v>
      </c>
      <c r="E22" s="59">
        <v>60</v>
      </c>
      <c r="F22" s="58">
        <f t="shared" si="2"/>
        <v>270</v>
      </c>
      <c r="G22" s="59">
        <v>1</v>
      </c>
      <c r="H22" s="59">
        <v>60</v>
      </c>
      <c r="I22" s="59">
        <f t="shared" si="3"/>
        <v>60</v>
      </c>
      <c r="J22" s="57" t="s">
        <v>68</v>
      </c>
      <c r="K22" s="68"/>
    </row>
    <row r="23" spans="1:11" ht="38.25" x14ac:dyDescent="0.2">
      <c r="A23" s="65"/>
      <c r="B23" s="57" t="s">
        <v>23</v>
      </c>
      <c r="C23" s="57" t="s">
        <v>24</v>
      </c>
      <c r="D23" s="58">
        <v>2.6</v>
      </c>
      <c r="E23" s="59">
        <v>10</v>
      </c>
      <c r="F23" s="58">
        <f t="shared" si="2"/>
        <v>26</v>
      </c>
      <c r="G23" s="59">
        <v>1</v>
      </c>
      <c r="H23" s="59">
        <v>10</v>
      </c>
      <c r="I23" s="59">
        <f t="shared" si="3"/>
        <v>10</v>
      </c>
      <c r="J23" s="57" t="s">
        <v>52</v>
      </c>
      <c r="K23" s="60"/>
    </row>
    <row r="24" spans="1:11" ht="38.25" x14ac:dyDescent="0.2">
      <c r="A24" s="65"/>
      <c r="B24" s="57" t="s">
        <v>21</v>
      </c>
      <c r="C24" s="57" t="s">
        <v>22</v>
      </c>
      <c r="D24" s="58">
        <v>4.3</v>
      </c>
      <c r="E24" s="59">
        <v>48</v>
      </c>
      <c r="F24" s="58">
        <v>206.39999999999998</v>
      </c>
      <c r="G24" s="59">
        <v>1</v>
      </c>
      <c r="H24" s="59">
        <v>15.2</v>
      </c>
      <c r="I24" s="59">
        <v>15.2</v>
      </c>
      <c r="J24" s="57" t="s">
        <v>66</v>
      </c>
      <c r="K24" s="60"/>
    </row>
    <row r="25" spans="1:11" ht="38.25" x14ac:dyDescent="0.2">
      <c r="A25" s="65" t="s">
        <v>39</v>
      </c>
      <c r="B25" s="57" t="s">
        <v>50</v>
      </c>
      <c r="C25" s="57" t="s">
        <v>33</v>
      </c>
      <c r="D25" s="58">
        <v>7</v>
      </c>
      <c r="E25" s="59">
        <v>8.5</v>
      </c>
      <c r="F25" s="58">
        <f>+D25*E25</f>
        <v>59.5</v>
      </c>
      <c r="G25" s="59">
        <v>1</v>
      </c>
      <c r="H25" s="59">
        <v>15.5</v>
      </c>
      <c r="I25" s="59">
        <v>15.5</v>
      </c>
      <c r="J25" s="57" t="s">
        <v>51</v>
      </c>
      <c r="K25" s="60"/>
    </row>
    <row r="26" spans="1:11" ht="38.25" x14ac:dyDescent="0.2">
      <c r="A26" s="65"/>
      <c r="B26" s="57" t="s">
        <v>34</v>
      </c>
      <c r="C26" s="57" t="s">
        <v>35</v>
      </c>
      <c r="D26" s="58">
        <v>5.0999999999999996</v>
      </c>
      <c r="E26" s="59">
        <v>6.5</v>
      </c>
      <c r="F26" s="58">
        <f>+D26*E26</f>
        <v>33.15</v>
      </c>
      <c r="G26" s="59">
        <v>1</v>
      </c>
      <c r="H26" s="59">
        <v>6.5</v>
      </c>
      <c r="I26" s="59">
        <f>+G26*H26</f>
        <v>6.5</v>
      </c>
      <c r="J26" s="57" t="s">
        <v>52</v>
      </c>
      <c r="K26" s="60"/>
    </row>
    <row r="27" spans="1:11" ht="38.25" x14ac:dyDescent="0.2">
      <c r="A27" s="65"/>
      <c r="B27" s="57" t="s">
        <v>43</v>
      </c>
      <c r="C27" s="57" t="s">
        <v>36</v>
      </c>
      <c r="D27" s="58">
        <v>8.1999999999999993</v>
      </c>
      <c r="E27" s="59">
        <v>6.6</v>
      </c>
      <c r="F27" s="58">
        <f t="shared" ref="F27:F28" si="4">+D27*E27</f>
        <v>54.11999999999999</v>
      </c>
      <c r="G27" s="59">
        <v>1</v>
      </c>
      <c r="H27" s="59">
        <v>8.1999999999999993</v>
      </c>
      <c r="I27" s="59">
        <f t="shared" ref="I27:I28" si="5">+G27*H27</f>
        <v>8.1999999999999993</v>
      </c>
      <c r="J27" s="57" t="s">
        <v>53</v>
      </c>
      <c r="K27" s="60"/>
    </row>
    <row r="28" spans="1:11" ht="38.25" x14ac:dyDescent="0.2">
      <c r="A28" s="65"/>
      <c r="B28" s="57" t="s">
        <v>26</v>
      </c>
      <c r="C28" s="57" t="s">
        <v>37</v>
      </c>
      <c r="D28" s="58">
        <v>3.5</v>
      </c>
      <c r="E28" s="59">
        <v>19.3</v>
      </c>
      <c r="F28" s="58">
        <f t="shared" si="4"/>
        <v>67.55</v>
      </c>
      <c r="G28" s="59">
        <v>1</v>
      </c>
      <c r="H28" s="59">
        <v>19.3</v>
      </c>
      <c r="I28" s="59">
        <f t="shared" si="5"/>
        <v>19.3</v>
      </c>
      <c r="J28" s="57" t="s">
        <v>54</v>
      </c>
      <c r="K28" s="60"/>
    </row>
    <row r="29" spans="1:11" x14ac:dyDescent="0.2">
      <c r="A29" s="69"/>
      <c r="B29" s="69"/>
      <c r="C29" s="73"/>
      <c r="D29" s="74" t="s">
        <v>70</v>
      </c>
      <c r="E29" s="74"/>
      <c r="F29" s="75">
        <f>SUM(F9:F28)</f>
        <v>3637.9080000000004</v>
      </c>
      <c r="G29" s="74" t="s">
        <v>69</v>
      </c>
      <c r="H29" s="74"/>
      <c r="I29" s="75">
        <f>SUM(I9:I28)</f>
        <v>676.46</v>
      </c>
      <c r="J29" s="69"/>
      <c r="K29" s="60"/>
    </row>
    <row r="31" spans="1:11" x14ac:dyDescent="0.2">
      <c r="G31" s="71">
        <f>F29+I29</f>
        <v>4314.3680000000004</v>
      </c>
    </row>
    <row r="32" spans="1:11" x14ac:dyDescent="0.2">
      <c r="F32" s="45" t="s">
        <v>77</v>
      </c>
      <c r="G32" s="45">
        <v>4400</v>
      </c>
      <c r="H32" s="45">
        <v>2400</v>
      </c>
      <c r="I32" s="72">
        <f>G32*H32</f>
        <v>10560000</v>
      </c>
    </row>
    <row r="33" spans="6:9" x14ac:dyDescent="0.2">
      <c r="F33" s="45" t="s">
        <v>76</v>
      </c>
      <c r="G33" s="45">
        <f>G32*4*1</f>
        <v>17600</v>
      </c>
      <c r="H33" s="45">
        <v>2400</v>
      </c>
      <c r="I33" s="72">
        <f>G33*H33</f>
        <v>42240000</v>
      </c>
    </row>
  </sheetData>
  <mergeCells count="21">
    <mergeCell ref="A21:A24"/>
    <mergeCell ref="B21:B22"/>
    <mergeCell ref="K21:K22"/>
    <mergeCell ref="A25:A28"/>
    <mergeCell ref="D29:E29"/>
    <mergeCell ref="G29:H29"/>
    <mergeCell ref="K6:K8"/>
    <mergeCell ref="D7:F7"/>
    <mergeCell ref="G7:I7"/>
    <mergeCell ref="A16:A20"/>
    <mergeCell ref="B16:B17"/>
    <mergeCell ref="A9:A15"/>
    <mergeCell ref="A1:B5"/>
    <mergeCell ref="C1:J2"/>
    <mergeCell ref="C3:J3"/>
    <mergeCell ref="C4:J4"/>
    <mergeCell ref="C5:J5"/>
    <mergeCell ref="A6:B8"/>
    <mergeCell ref="C6:C8"/>
    <mergeCell ref="D6:I6"/>
    <mergeCell ref="J6:J8"/>
  </mergeCells>
  <printOptions horizontalCentered="1"/>
  <pageMargins left="0.51181102362204722" right="0.51181102362204722" top="0.74803149606299213" bottom="0.55118110236220474" header="0.31496062992125984" footer="0.31496062992125984"/>
  <pageSetup scale="55" fitToWidth="0" fitToHeight="0" orientation="portrait" r:id="rId1"/>
  <rowBreaks count="1" manualBreakCount="1">
    <brk id="20" min="2" max="10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view="pageBreakPreview" topLeftCell="A28" zoomScaleNormal="100" zoomScaleSheetLayoutView="100" workbookViewId="0">
      <selection activeCell="D29" sqref="D29:E29"/>
    </sheetView>
  </sheetViews>
  <sheetFormatPr baseColWidth="10" defaultRowHeight="15" x14ac:dyDescent="0.25"/>
  <cols>
    <col min="1" max="1" width="5.85546875" customWidth="1"/>
    <col min="2" max="2" width="26.5703125" customWidth="1"/>
    <col min="3" max="3" width="22.5703125" customWidth="1"/>
    <col min="4" max="5" width="11.7109375" customWidth="1"/>
    <col min="7" max="8" width="12" customWidth="1"/>
    <col min="9" max="9" width="13.7109375" customWidth="1"/>
    <col min="10" max="10" width="23.42578125" customWidth="1"/>
    <col min="11" max="11" width="23" style="11" customWidth="1"/>
  </cols>
  <sheetData>
    <row r="1" spans="1:11" ht="19.149999999999999" customHeight="1" x14ac:dyDescent="0.25">
      <c r="A1" s="24"/>
      <c r="B1" s="25"/>
      <c r="C1" s="12" t="s">
        <v>11</v>
      </c>
      <c r="D1" s="13"/>
      <c r="E1" s="13"/>
      <c r="F1" s="13"/>
      <c r="G1" s="13"/>
      <c r="H1" s="13"/>
      <c r="I1" s="13"/>
      <c r="J1" s="14"/>
      <c r="K1" s="9"/>
    </row>
    <row r="2" spans="1:11" ht="19.149999999999999" customHeight="1" x14ac:dyDescent="0.25">
      <c r="A2" s="24"/>
      <c r="B2" s="25"/>
      <c r="C2" s="15"/>
      <c r="D2" s="16"/>
      <c r="E2" s="16"/>
      <c r="F2" s="16"/>
      <c r="G2" s="16"/>
      <c r="H2" s="16"/>
      <c r="I2" s="16"/>
      <c r="J2" s="17"/>
      <c r="K2" s="10"/>
    </row>
    <row r="3" spans="1:11" ht="19.149999999999999" customHeight="1" x14ac:dyDescent="0.25">
      <c r="A3" s="24"/>
      <c r="B3" s="25"/>
      <c r="C3" s="18" t="s">
        <v>14</v>
      </c>
      <c r="D3" s="19"/>
      <c r="E3" s="19"/>
      <c r="F3" s="19"/>
      <c r="G3" s="19"/>
      <c r="H3" s="19"/>
      <c r="I3" s="19"/>
      <c r="J3" s="20"/>
      <c r="K3" s="10"/>
    </row>
    <row r="4" spans="1:11" ht="19.149999999999999" customHeight="1" x14ac:dyDescent="0.25">
      <c r="A4" s="24"/>
      <c r="B4" s="25"/>
      <c r="C4" s="21" t="s">
        <v>12</v>
      </c>
      <c r="D4" s="22"/>
      <c r="E4" s="22"/>
      <c r="F4" s="22"/>
      <c r="G4" s="22"/>
      <c r="H4" s="22"/>
      <c r="I4" s="22"/>
      <c r="J4" s="23"/>
      <c r="K4" s="10"/>
    </row>
    <row r="5" spans="1:11" ht="19.149999999999999" customHeight="1" x14ac:dyDescent="0.25">
      <c r="A5" s="24"/>
      <c r="B5" s="25"/>
      <c r="C5" s="21" t="s">
        <v>13</v>
      </c>
      <c r="D5" s="22"/>
      <c r="E5" s="22"/>
      <c r="F5" s="22"/>
      <c r="G5" s="22"/>
      <c r="H5" s="22"/>
      <c r="I5" s="22"/>
      <c r="J5" s="23"/>
      <c r="K5" s="10"/>
    </row>
    <row r="6" spans="1:11" x14ac:dyDescent="0.25">
      <c r="A6" s="27" t="s">
        <v>0</v>
      </c>
      <c r="B6" s="27"/>
      <c r="C6" s="27" t="s">
        <v>1</v>
      </c>
      <c r="D6" s="27" t="s">
        <v>2</v>
      </c>
      <c r="E6" s="27"/>
      <c r="F6" s="27"/>
      <c r="G6" s="27"/>
      <c r="H6" s="27"/>
      <c r="I6" s="27"/>
      <c r="J6" s="28" t="s">
        <v>6</v>
      </c>
      <c r="K6" s="29" t="s">
        <v>5</v>
      </c>
    </row>
    <row r="7" spans="1:11" x14ac:dyDescent="0.25">
      <c r="A7" s="27"/>
      <c r="B7" s="27"/>
      <c r="C7" s="27"/>
      <c r="D7" s="27" t="s">
        <v>3</v>
      </c>
      <c r="E7" s="27"/>
      <c r="F7" s="27"/>
      <c r="G7" s="27" t="s">
        <v>4</v>
      </c>
      <c r="H7" s="27"/>
      <c r="I7" s="27"/>
      <c r="J7" s="28"/>
      <c r="K7" s="29"/>
    </row>
    <row r="8" spans="1:11" ht="17.25" x14ac:dyDescent="0.25">
      <c r="A8" s="27"/>
      <c r="B8" s="27"/>
      <c r="C8" s="27"/>
      <c r="D8" s="30" t="s">
        <v>7</v>
      </c>
      <c r="E8" s="30" t="s">
        <v>8</v>
      </c>
      <c r="F8" s="30" t="s">
        <v>9</v>
      </c>
      <c r="G8" s="30" t="s">
        <v>10</v>
      </c>
      <c r="H8" s="30" t="s">
        <v>8</v>
      </c>
      <c r="I8" s="30" t="s">
        <v>9</v>
      </c>
      <c r="J8" s="28"/>
      <c r="K8" s="29"/>
    </row>
    <row r="9" spans="1:11" ht="87" customHeight="1" x14ac:dyDescent="0.25">
      <c r="A9" s="31" t="s">
        <v>38</v>
      </c>
      <c r="B9" s="3" t="s">
        <v>27</v>
      </c>
      <c r="C9" s="3" t="s">
        <v>25</v>
      </c>
      <c r="D9" s="4">
        <v>1.57</v>
      </c>
      <c r="E9" s="5">
        <v>9.4</v>
      </c>
      <c r="F9" s="4">
        <f>+D9*E9</f>
        <v>14.758000000000001</v>
      </c>
      <c r="G9" s="5">
        <v>1</v>
      </c>
      <c r="H9" s="5">
        <v>2.4</v>
      </c>
      <c r="I9" s="5">
        <f>+G9*H9</f>
        <v>2.4</v>
      </c>
      <c r="J9" s="3" t="s">
        <v>47</v>
      </c>
      <c r="K9" s="32"/>
    </row>
    <row r="10" spans="1:11" ht="90" customHeight="1" x14ac:dyDescent="0.25">
      <c r="A10" s="31"/>
      <c r="B10" s="3" t="s">
        <v>42</v>
      </c>
      <c r="C10" s="3" t="s">
        <v>46</v>
      </c>
      <c r="D10" s="4">
        <v>3.5</v>
      </c>
      <c r="E10" s="5">
        <v>11.6</v>
      </c>
      <c r="F10" s="4">
        <f t="shared" ref="F10:F12" si="0">+D10*E10</f>
        <v>40.6</v>
      </c>
      <c r="G10" s="5">
        <v>1</v>
      </c>
      <c r="H10" s="5">
        <v>2</v>
      </c>
      <c r="I10" s="5">
        <f>+G10*H10</f>
        <v>2</v>
      </c>
      <c r="J10" s="3" t="s">
        <v>48</v>
      </c>
      <c r="K10" s="32"/>
    </row>
    <row r="11" spans="1:11" ht="102.75" customHeight="1" x14ac:dyDescent="0.25">
      <c r="A11" s="33"/>
      <c r="B11" s="3" t="s">
        <v>74</v>
      </c>
      <c r="C11" s="3" t="s">
        <v>75</v>
      </c>
      <c r="D11" s="4">
        <v>1.5</v>
      </c>
      <c r="E11" s="5">
        <v>7</v>
      </c>
      <c r="F11" s="4">
        <f t="shared" si="0"/>
        <v>10.5</v>
      </c>
      <c r="G11" s="5">
        <v>1</v>
      </c>
      <c r="H11" s="5">
        <v>7</v>
      </c>
      <c r="I11" s="5">
        <f>+G11*H11</f>
        <v>7</v>
      </c>
      <c r="J11" s="3"/>
      <c r="K11" s="32"/>
    </row>
    <row r="12" spans="1:11" ht="102.75" customHeight="1" x14ac:dyDescent="0.25">
      <c r="A12" s="33"/>
      <c r="B12" s="3" t="s">
        <v>28</v>
      </c>
      <c r="C12" s="3" t="s">
        <v>73</v>
      </c>
      <c r="D12" s="4">
        <v>3.2</v>
      </c>
      <c r="E12" s="5">
        <v>10</v>
      </c>
      <c r="F12" s="4">
        <f t="shared" si="0"/>
        <v>32</v>
      </c>
      <c r="G12" s="5">
        <v>1</v>
      </c>
      <c r="H12" s="5">
        <v>5.2</v>
      </c>
      <c r="I12" s="5">
        <f t="shared" ref="I12" si="1">+G12*H12</f>
        <v>5.2</v>
      </c>
      <c r="J12" s="3" t="s">
        <v>49</v>
      </c>
      <c r="K12" s="32"/>
    </row>
    <row r="13" spans="1:11" ht="99.75" customHeight="1" x14ac:dyDescent="0.25">
      <c r="A13" s="33"/>
      <c r="B13" s="3" t="s">
        <v>29</v>
      </c>
      <c r="C13" s="3" t="s">
        <v>44</v>
      </c>
      <c r="D13" s="4">
        <v>2</v>
      </c>
      <c r="E13" s="5">
        <v>18.100000000000001</v>
      </c>
      <c r="F13" s="4">
        <v>36.200000000000003</v>
      </c>
      <c r="G13" s="5">
        <v>1</v>
      </c>
      <c r="H13" s="5">
        <v>5.0599999999999996</v>
      </c>
      <c r="I13" s="5">
        <v>5.0599999999999996</v>
      </c>
      <c r="J13" s="3" t="s">
        <v>61</v>
      </c>
      <c r="K13" s="32"/>
    </row>
    <row r="14" spans="1:11" ht="99.75" customHeight="1" x14ac:dyDescent="0.25">
      <c r="A14" s="33"/>
      <c r="B14" s="3" t="s">
        <v>30</v>
      </c>
      <c r="C14" s="3" t="s">
        <v>63</v>
      </c>
      <c r="D14" s="4">
        <v>7.1</v>
      </c>
      <c r="E14" s="5">
        <v>5.8</v>
      </c>
      <c r="F14" s="4">
        <v>41.18</v>
      </c>
      <c r="G14" s="5">
        <v>1</v>
      </c>
      <c r="H14" s="5">
        <v>5.8</v>
      </c>
      <c r="I14" s="5">
        <v>5.8</v>
      </c>
      <c r="J14" s="3" t="s">
        <v>62</v>
      </c>
      <c r="K14" s="32"/>
    </row>
    <row r="15" spans="1:11" ht="99.75" customHeight="1" x14ac:dyDescent="0.25">
      <c r="A15" s="33"/>
      <c r="B15" s="3" t="s">
        <v>31</v>
      </c>
      <c r="C15" s="3" t="s">
        <v>32</v>
      </c>
      <c r="D15" s="4">
        <v>3.2</v>
      </c>
      <c r="E15" s="5">
        <v>3</v>
      </c>
      <c r="F15" s="4">
        <v>9.6000000000000014</v>
      </c>
      <c r="G15" s="5" t="s">
        <v>71</v>
      </c>
      <c r="H15" s="5" t="s">
        <v>71</v>
      </c>
      <c r="I15" s="5" t="s">
        <v>71</v>
      </c>
      <c r="J15" s="3" t="s">
        <v>52</v>
      </c>
      <c r="K15" s="32"/>
    </row>
    <row r="16" spans="1:11" ht="82.9" customHeight="1" x14ac:dyDescent="0.25">
      <c r="A16" s="31" t="s">
        <v>41</v>
      </c>
      <c r="B16" s="26" t="s">
        <v>15</v>
      </c>
      <c r="C16" s="3" t="s">
        <v>16</v>
      </c>
      <c r="D16" s="4">
        <v>2.15</v>
      </c>
      <c r="E16" s="5">
        <v>285</v>
      </c>
      <c r="F16" s="4">
        <f>+E16*D16</f>
        <v>612.75</v>
      </c>
      <c r="G16" s="5">
        <v>1</v>
      </c>
      <c r="H16" s="5">
        <v>285</v>
      </c>
      <c r="I16" s="5">
        <f>+G16*H16</f>
        <v>285</v>
      </c>
      <c r="J16" s="3" t="s">
        <v>56</v>
      </c>
      <c r="K16" s="32"/>
    </row>
    <row r="17" spans="1:11" ht="29.45" customHeight="1" x14ac:dyDescent="0.25">
      <c r="A17" s="31"/>
      <c r="B17" s="26"/>
      <c r="C17" s="3" t="s">
        <v>55</v>
      </c>
      <c r="D17" s="4">
        <v>5.3</v>
      </c>
      <c r="E17" s="5">
        <v>25</v>
      </c>
      <c r="F17" s="4">
        <f>+D17*E17</f>
        <v>132.5</v>
      </c>
      <c r="G17" s="5" t="s">
        <v>71</v>
      </c>
      <c r="H17" s="5" t="s">
        <v>71</v>
      </c>
      <c r="I17" s="5" t="s">
        <v>71</v>
      </c>
      <c r="J17" s="3"/>
      <c r="K17" s="32"/>
    </row>
    <row r="18" spans="1:11" ht="81.75" customHeight="1" x14ac:dyDescent="0.25">
      <c r="A18" s="31"/>
      <c r="B18" s="3" t="s">
        <v>17</v>
      </c>
      <c r="C18" s="3" t="s">
        <v>18</v>
      </c>
      <c r="D18" s="4">
        <v>3.6</v>
      </c>
      <c r="E18" s="5">
        <v>39.200000000000003</v>
      </c>
      <c r="F18" s="4">
        <f t="shared" ref="F18:F23" si="2">+D18*E18</f>
        <v>141.12</v>
      </c>
      <c r="G18" s="5">
        <v>1</v>
      </c>
      <c r="H18" s="5">
        <v>39.200000000000003</v>
      </c>
      <c r="I18" s="5">
        <f>+G18*H18</f>
        <v>39.200000000000003</v>
      </c>
      <c r="J18" s="3" t="s">
        <v>57</v>
      </c>
      <c r="K18" s="32"/>
    </row>
    <row r="19" spans="1:11" ht="81.75" customHeight="1" x14ac:dyDescent="0.25">
      <c r="A19" s="31"/>
      <c r="B19" s="3" t="s">
        <v>19</v>
      </c>
      <c r="C19" s="3" t="s">
        <v>20</v>
      </c>
      <c r="D19" s="4">
        <v>1.6</v>
      </c>
      <c r="E19" s="5">
        <v>66.099999999999994</v>
      </c>
      <c r="F19" s="4">
        <f t="shared" si="2"/>
        <v>105.75999999999999</v>
      </c>
      <c r="G19" s="5">
        <v>1</v>
      </c>
      <c r="H19" s="5">
        <v>66.099999999999994</v>
      </c>
      <c r="I19" s="5">
        <f t="shared" ref="I19:I23" si="3">+G19*H19</f>
        <v>66.099999999999994</v>
      </c>
      <c r="J19" s="3" t="s">
        <v>58</v>
      </c>
      <c r="K19" s="32"/>
    </row>
    <row r="20" spans="1:11" ht="49.5" customHeight="1" x14ac:dyDescent="0.25">
      <c r="A20" s="31"/>
      <c r="B20" s="3" t="s">
        <v>40</v>
      </c>
      <c r="C20" s="3" t="s">
        <v>59</v>
      </c>
      <c r="D20" s="4">
        <v>1.34</v>
      </c>
      <c r="E20" s="5">
        <v>33</v>
      </c>
      <c r="F20" s="4">
        <f t="shared" si="2"/>
        <v>44.220000000000006</v>
      </c>
      <c r="G20" s="5">
        <v>1</v>
      </c>
      <c r="H20" s="5">
        <v>33</v>
      </c>
      <c r="I20" s="5">
        <f t="shared" si="3"/>
        <v>33</v>
      </c>
      <c r="J20" s="3" t="s">
        <v>60</v>
      </c>
      <c r="K20" s="32"/>
    </row>
    <row r="21" spans="1:11" ht="49.9" customHeight="1" x14ac:dyDescent="0.25">
      <c r="A21" s="34" t="s">
        <v>45</v>
      </c>
      <c r="B21" s="26" t="s">
        <v>72</v>
      </c>
      <c r="C21" s="6" t="s">
        <v>64</v>
      </c>
      <c r="D21" s="7"/>
      <c r="E21" s="8"/>
      <c r="F21" s="7">
        <v>1700</v>
      </c>
      <c r="G21" s="8">
        <v>1</v>
      </c>
      <c r="H21" s="8">
        <v>91</v>
      </c>
      <c r="I21" s="8">
        <f t="shared" si="3"/>
        <v>91</v>
      </c>
      <c r="J21" s="6" t="s">
        <v>67</v>
      </c>
      <c r="K21" s="35"/>
    </row>
    <row r="22" spans="1:11" ht="46.15" customHeight="1" x14ac:dyDescent="0.25">
      <c r="A22" s="34"/>
      <c r="B22" s="26"/>
      <c r="C22" s="3" t="s">
        <v>65</v>
      </c>
      <c r="D22" s="4">
        <v>4.5</v>
      </c>
      <c r="E22" s="5">
        <v>60</v>
      </c>
      <c r="F22" s="4">
        <f t="shared" si="2"/>
        <v>270</v>
      </c>
      <c r="G22" s="5">
        <v>1</v>
      </c>
      <c r="H22" s="5">
        <v>60</v>
      </c>
      <c r="I22" s="5">
        <f t="shared" si="3"/>
        <v>60</v>
      </c>
      <c r="J22" s="3" t="s">
        <v>68</v>
      </c>
      <c r="K22" s="35"/>
    </row>
    <row r="23" spans="1:11" ht="102" customHeight="1" x14ac:dyDescent="0.25">
      <c r="A23" s="34"/>
      <c r="B23" s="3" t="s">
        <v>23</v>
      </c>
      <c r="C23" s="3" t="s">
        <v>24</v>
      </c>
      <c r="D23" s="4">
        <v>2.6</v>
      </c>
      <c r="E23" s="5">
        <v>10</v>
      </c>
      <c r="F23" s="4">
        <f t="shared" si="2"/>
        <v>26</v>
      </c>
      <c r="G23" s="5">
        <v>1</v>
      </c>
      <c r="H23" s="5">
        <v>10</v>
      </c>
      <c r="I23" s="5">
        <f t="shared" si="3"/>
        <v>10</v>
      </c>
      <c r="J23" s="3" t="s">
        <v>52</v>
      </c>
      <c r="K23" s="32"/>
    </row>
    <row r="24" spans="1:11" ht="105.75" customHeight="1" x14ac:dyDescent="0.25">
      <c r="A24" s="34"/>
      <c r="B24" s="3" t="s">
        <v>21</v>
      </c>
      <c r="C24" s="3" t="s">
        <v>22</v>
      </c>
      <c r="D24" s="4">
        <v>4.3</v>
      </c>
      <c r="E24" s="5">
        <v>48</v>
      </c>
      <c r="F24" s="4">
        <v>206.39999999999998</v>
      </c>
      <c r="G24" s="5">
        <v>1</v>
      </c>
      <c r="H24" s="5">
        <v>15.2</v>
      </c>
      <c r="I24" s="5">
        <v>15.2</v>
      </c>
      <c r="J24" s="3" t="s">
        <v>66</v>
      </c>
      <c r="K24" s="32"/>
    </row>
    <row r="25" spans="1:11" ht="99" customHeight="1" x14ac:dyDescent="0.25">
      <c r="A25" s="34" t="s">
        <v>39</v>
      </c>
      <c r="B25" s="3" t="s">
        <v>50</v>
      </c>
      <c r="C25" s="3" t="s">
        <v>33</v>
      </c>
      <c r="D25" s="4">
        <v>7</v>
      </c>
      <c r="E25" s="5">
        <v>8.5</v>
      </c>
      <c r="F25" s="4">
        <f>+D25*E25</f>
        <v>59.5</v>
      </c>
      <c r="G25" s="5">
        <v>1</v>
      </c>
      <c r="H25" s="5">
        <v>15.5</v>
      </c>
      <c r="I25" s="5">
        <v>15.5</v>
      </c>
      <c r="J25" s="3" t="s">
        <v>51</v>
      </c>
      <c r="K25" s="32"/>
    </row>
    <row r="26" spans="1:11" ht="99" customHeight="1" x14ac:dyDescent="0.25">
      <c r="A26" s="34"/>
      <c r="B26" s="3" t="s">
        <v>34</v>
      </c>
      <c r="C26" s="3" t="s">
        <v>35</v>
      </c>
      <c r="D26" s="4">
        <v>5.0999999999999996</v>
      </c>
      <c r="E26" s="5">
        <v>6.5</v>
      </c>
      <c r="F26" s="4">
        <f>+D26*E26</f>
        <v>33.15</v>
      </c>
      <c r="G26" s="5">
        <v>1</v>
      </c>
      <c r="H26" s="5">
        <v>6.5</v>
      </c>
      <c r="I26" s="5">
        <f>+G26*H26</f>
        <v>6.5</v>
      </c>
      <c r="J26" s="3" t="s">
        <v>52</v>
      </c>
      <c r="K26" s="32"/>
    </row>
    <row r="27" spans="1:11" ht="99" customHeight="1" x14ac:dyDescent="0.25">
      <c r="A27" s="34"/>
      <c r="B27" s="3" t="s">
        <v>43</v>
      </c>
      <c r="C27" s="3" t="s">
        <v>36</v>
      </c>
      <c r="D27" s="4">
        <v>8.1999999999999993</v>
      </c>
      <c r="E27" s="5">
        <v>6.6</v>
      </c>
      <c r="F27" s="4">
        <f t="shared" ref="F27:F28" si="4">+D27*E27</f>
        <v>54.11999999999999</v>
      </c>
      <c r="G27" s="5">
        <v>1</v>
      </c>
      <c r="H27" s="5">
        <v>8.1999999999999993</v>
      </c>
      <c r="I27" s="5">
        <f t="shared" ref="I27:I28" si="5">+G27*H27</f>
        <v>8.1999999999999993</v>
      </c>
      <c r="J27" s="3" t="s">
        <v>53</v>
      </c>
      <c r="K27" s="32"/>
    </row>
    <row r="28" spans="1:11" ht="99" customHeight="1" x14ac:dyDescent="0.25">
      <c r="A28" s="34"/>
      <c r="B28" s="3" t="s">
        <v>26</v>
      </c>
      <c r="C28" s="3" t="s">
        <v>37</v>
      </c>
      <c r="D28" s="4">
        <v>3.5</v>
      </c>
      <c r="E28" s="5">
        <v>19.3</v>
      </c>
      <c r="F28" s="4">
        <f t="shared" si="4"/>
        <v>67.55</v>
      </c>
      <c r="G28" s="5">
        <v>1</v>
      </c>
      <c r="H28" s="5">
        <v>19.3</v>
      </c>
      <c r="I28" s="5">
        <f t="shared" si="5"/>
        <v>19.3</v>
      </c>
      <c r="J28" s="3" t="s">
        <v>54</v>
      </c>
      <c r="K28" s="32"/>
    </row>
    <row r="29" spans="1:11" ht="15.75" x14ac:dyDescent="0.25">
      <c r="A29" s="36"/>
      <c r="B29" s="36"/>
      <c r="C29" s="36"/>
      <c r="D29" s="38" t="s">
        <v>70</v>
      </c>
      <c r="E29" s="38"/>
      <c r="F29" s="37">
        <f>SUM(F9:F28)</f>
        <v>3637.9080000000004</v>
      </c>
      <c r="G29" s="38" t="s">
        <v>69</v>
      </c>
      <c r="H29" s="38"/>
      <c r="I29" s="37">
        <f>SUM(I9:I28)</f>
        <v>676.46</v>
      </c>
      <c r="J29" s="36"/>
      <c r="K29" s="32"/>
    </row>
    <row r="31" spans="1:11" x14ac:dyDescent="0.25">
      <c r="G31" s="1">
        <f>F29+I29</f>
        <v>4314.3680000000004</v>
      </c>
    </row>
    <row r="32" spans="1:11" x14ac:dyDescent="0.25">
      <c r="F32" t="s">
        <v>77</v>
      </c>
      <c r="G32">
        <v>4400</v>
      </c>
      <c r="H32">
        <v>2400</v>
      </c>
      <c r="I32" s="2">
        <f>G32*H32</f>
        <v>10560000</v>
      </c>
    </row>
    <row r="33" spans="6:9" x14ac:dyDescent="0.25">
      <c r="F33" t="s">
        <v>76</v>
      </c>
      <c r="G33">
        <f>G32*4*1</f>
        <v>17600</v>
      </c>
      <c r="H33">
        <v>2400</v>
      </c>
      <c r="I33" s="2">
        <f>G33*H33</f>
        <v>42240000</v>
      </c>
    </row>
  </sheetData>
  <mergeCells count="21">
    <mergeCell ref="K21:K22"/>
    <mergeCell ref="B16:B17"/>
    <mergeCell ref="D29:E29"/>
    <mergeCell ref="G29:H29"/>
    <mergeCell ref="A16:A20"/>
    <mergeCell ref="A25:A28"/>
    <mergeCell ref="A21:A24"/>
    <mergeCell ref="B21:B22"/>
    <mergeCell ref="C1:J2"/>
    <mergeCell ref="C3:J3"/>
    <mergeCell ref="C4:J4"/>
    <mergeCell ref="C5:J5"/>
    <mergeCell ref="A6:B8"/>
    <mergeCell ref="A1:B5"/>
    <mergeCell ref="A9:A10"/>
    <mergeCell ref="K6:K8"/>
    <mergeCell ref="C6:C8"/>
    <mergeCell ref="J6:J8"/>
    <mergeCell ref="D6:I6"/>
    <mergeCell ref="D7:F7"/>
    <mergeCell ref="G7:I7"/>
  </mergeCells>
  <printOptions horizontalCentered="1"/>
  <pageMargins left="0.51181102362204722" right="0.51181102362204722" top="0.74803149606299213" bottom="0.55118110236220474" header="0.31496062992125984" footer="0.31496062992125984"/>
  <pageSetup scale="55" fitToWidth="0" fitToHeight="0" orientation="portrait" r:id="rId1"/>
  <rowBreaks count="1" manualBreakCount="1">
    <brk id="20" min="2" max="10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Hoja1 (2)</vt:lpstr>
      <vt:lpstr>Hoja1</vt:lpstr>
      <vt:lpstr>Hoja1!Área_de_impresión</vt:lpstr>
      <vt:lpstr>'Hoja1 (2)'!Área_de_impresión</vt:lpstr>
      <vt:lpstr>Hoja1!Títulos_a_imprimir</vt:lpstr>
      <vt:lpstr>'Hoja1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</dc:creator>
  <cp:lastModifiedBy>PROFESIONAL ESPECIALIZADO PROYECTOS</cp:lastModifiedBy>
  <cp:lastPrinted>2020-04-14T02:19:56Z</cp:lastPrinted>
  <dcterms:created xsi:type="dcterms:W3CDTF">2020-04-01T23:44:49Z</dcterms:created>
  <dcterms:modified xsi:type="dcterms:W3CDTF">2020-04-20T16:24:02Z</dcterms:modified>
</cp:coreProperties>
</file>